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'1кв'!$A$1:$E$49</definedName>
    <definedName name="_xlnm.Print_Area" localSheetId="1">'2кв'!$A$1:$E$49</definedName>
    <definedName name="_xlnm.Print_Area" localSheetId="2">отчет!$A$1:$C$35</definedName>
  </definedNames>
  <calcPr calcId="152511"/>
</workbook>
</file>

<file path=xl/calcChain.xml><?xml version="1.0" encoding="utf-8"?>
<calcChain xmlns="http://schemas.openxmlformats.org/spreadsheetml/2006/main">
  <c r="B45" i="27" l="1"/>
  <c r="E23" i="27"/>
  <c r="E22" i="27"/>
  <c r="E27" i="27" s="1"/>
  <c r="B48" i="27" s="1"/>
  <c r="B49" i="27" s="1"/>
  <c r="E27" i="25" l="1"/>
  <c r="C12" i="26" l="1"/>
  <c r="C13" i="26"/>
  <c r="C17" i="26" s="1"/>
  <c r="C11" i="26"/>
  <c r="C9" i="26"/>
  <c r="C8" i="26"/>
  <c r="C6" i="26"/>
  <c r="C23" i="26"/>
  <c r="C18" i="26" l="1"/>
  <c r="E23" i="25" l="1"/>
  <c r="E22" i="25"/>
  <c r="B48" i="25" s="1"/>
  <c r="B49" i="25" l="1"/>
</calcChain>
</file>

<file path=xl/sharedStrings.xml><?xml version="1.0" encoding="utf-8"?>
<sst xmlns="http://schemas.openxmlformats.org/spreadsheetml/2006/main" count="141" uniqueCount="80">
  <si>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</si>
  <si>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</si>
  <si>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</si>
  <si>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</si>
  <si>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</si>
  <si>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</si>
  <si>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</si>
  <si>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</si>
  <si>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</si>
  <si>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</si>
  <si>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</si>
  <si>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</si>
  <si>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</si>
  <si>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</si>
  <si>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</si>
  <si>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</si>
  <si>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</si>
  <si>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</si>
  <si>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</si>
  <si>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</si>
  <si>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</si>
  <si>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</si>
  <si>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</si>
  <si>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</si>
  <si>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Пашининой Валентины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</si>
  <si>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56 от 01.03.2014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</si>
  <si>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№56  от   01.03.2014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</si>
  <si>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</si>
  <si>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</si>
  <si>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Пашининой В.А.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</si>
  <si>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</si>
  <si>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</si>
  <si>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</si>
  <si>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</si>
  <si>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</si>
  <si>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</si>
  <si>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</si>
  <si>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</si>
  <si>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- 244,9 м2</t>
  </si>
  <si>
    <t xml:space="preserve">Итого остаток на конец  квартала </t>
  </si>
  <si>
    <t>1 квартал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</si>
  <si>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</si>
  <si>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</si>
  <si>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</si>
  <si>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Бюовкун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</si>
  <si>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</si>
  <si>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6788,61</t>
  </si>
  <si>
    <t>ОТЧЕТ</t>
  </si>
  <si>
    <t>О ВЫПОЛНЕННЫХ РАБОТАХ И ДВИЖЕНИИ  СРЕДСТВ</t>
  </si>
  <si>
    <t>НА ЛИЦЕВОМ СЧЕТЕ  за  период  с 01.01.2023 г. по 31.12.2024 г.</t>
  </si>
  <si>
    <t>Остаток на начало периода</t>
  </si>
  <si>
    <t xml:space="preserve">Доходы: </t>
  </si>
  <si>
    <t xml:space="preserve">Начислено всего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</si>
  <si>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</si>
  <si>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</si>
  <si>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</si>
  <si>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</si>
  <si>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</si>
  <si>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</si>
  <si>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</si>
  <si>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</si>
  <si>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</si>
  <si>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</si>
  <si>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</si>
  <si>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</si>
  <si>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</si>
  <si>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</si>
  <si>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</si>
  <si>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</si>
  <si>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ул.Гагарина, д. 3</t>
  </si>
  <si>
    <t>Непредвиденные работы 0 ч/ч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</si>
  <si>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</si>
  <si>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</si>
  <si>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шесть тысяч тридцать один рубль 89 копеек</t>
  </si>
  <si>
    <t>за 2023 г.</t>
  </si>
  <si>
    <t>Корректировка расходов по договору с ОАО "Газпром газораспределения Воронеж" (по статье содержание МКД)</t>
  </si>
  <si>
    <t>за 2 квартал 2024 года</t>
  </si>
  <si>
    <t>30.06.2024г.</t>
  </si>
  <si>
    <t>2 квартал</t>
  </si>
  <si>
    <t xml:space="preserve">           2. Всего за период с "01" 04 2024 г. по "30" 06 2024 г. выполнено работ (оказано услуг) на общую сумму пять тысяч восемьсот пятьдесят два рубля 89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</si>
</sst>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3" fillId="0" borderId="0"/>
    <xf numFmtId="0" fontId="14" fillId="0" borderId="0"/>
    <xf numFmtId="0" fontId="15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1" fillId="0" borderId="0" xfId="0" applyFont="1"/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8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8" fillId="0" borderId="0" xfId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5" xfId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6" fontId="4" fillId="2" borderId="4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5" zoomScaleSheetLayoutView="100" workbookViewId="0">
      <selection activeCell="E25" sqref="E25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3.7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71</v>
      </c>
      <c r="B3" s="65"/>
      <c r="C3" s="65"/>
      <c r="D3" s="65"/>
      <c r="E3" s="65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72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67" t="s">
        <v>23</v>
      </c>
      <c r="B7" s="67"/>
      <c r="C7" s="67"/>
      <c r="D7" s="67"/>
      <c r="E7" s="6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6" t="s">
        <v>24</v>
      </c>
      <c r="B9" s="66"/>
      <c r="C9" s="66"/>
      <c r="D9" s="66"/>
      <c r="E9" s="66"/>
    </row>
    <row r="10" spans="1:5" ht="24.75" customHeight="1" x14ac:dyDescent="0.25">
      <c r="A10" s="70" t="s">
        <v>14</v>
      </c>
      <c r="B10" s="71"/>
      <c r="C10" s="71"/>
      <c r="D10" s="71"/>
      <c r="E10" s="71"/>
    </row>
    <row r="11" spans="1:5" ht="30" customHeight="1" x14ac:dyDescent="0.25">
      <c r="A11" s="66" t="s">
        <v>25</v>
      </c>
      <c r="B11" s="66"/>
      <c r="C11" s="66"/>
      <c r="D11" s="66"/>
      <c r="E11" s="66"/>
    </row>
    <row r="12" spans="1:5" x14ac:dyDescent="0.25">
      <c r="A12" s="69" t="s">
        <v>15</v>
      </c>
      <c r="B12" s="72"/>
      <c r="C12" s="72"/>
      <c r="D12" s="72"/>
      <c r="E12" s="72"/>
    </row>
    <row r="13" spans="1:5" x14ac:dyDescent="0.25">
      <c r="A13" s="66" t="s">
        <v>22</v>
      </c>
      <c r="B13" s="66"/>
      <c r="C13" s="66"/>
      <c r="D13" s="66"/>
      <c r="E13" s="66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6" t="s">
        <v>44</v>
      </c>
      <c r="B15" s="66"/>
      <c r="C15" s="66"/>
      <c r="D15" s="66"/>
      <c r="E15" s="66"/>
    </row>
    <row r="16" spans="1:5" x14ac:dyDescent="0.25">
      <c r="A16" s="69" t="s">
        <v>16</v>
      </c>
      <c r="B16" s="72"/>
      <c r="C16" s="72"/>
      <c r="D16" s="72"/>
      <c r="E16" s="72"/>
    </row>
    <row r="17" spans="1:8" ht="32.25" customHeight="1" x14ac:dyDescent="0.25">
      <c r="A17" s="66" t="s">
        <v>17</v>
      </c>
      <c r="B17" s="66"/>
      <c r="C17" s="66"/>
      <c r="D17" s="66"/>
      <c r="E17" s="66"/>
    </row>
    <row r="18" spans="1:8" ht="62.25" customHeight="1" x14ac:dyDescent="0.25">
      <c r="A18" s="66" t="s">
        <v>26</v>
      </c>
      <c r="B18" s="66"/>
      <c r="C18" s="66"/>
      <c r="D18" s="66"/>
      <c r="E18" s="66"/>
    </row>
    <row r="19" spans="1:8" ht="27.75" customHeight="1" x14ac:dyDescent="0.25">
      <c r="A19" s="68" t="s">
        <v>27</v>
      </c>
      <c r="B19" s="68"/>
      <c r="C19" s="68"/>
      <c r="D19" s="68"/>
      <c r="E19" s="68"/>
    </row>
    <row r="20" spans="1:8" x14ac:dyDescent="0.25">
      <c r="A20" s="68"/>
      <c r="B20" s="68"/>
      <c r="C20" s="68"/>
      <c r="D20" s="68"/>
      <c r="E20" s="68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40</v>
      </c>
      <c r="C24" s="19" t="s">
        <v>32</v>
      </c>
      <c r="D24" s="19"/>
      <c r="E24" s="20">
        <v>0</v>
      </c>
    </row>
    <row r="25" spans="1:8" s="21" customFormat="1" ht="60" x14ac:dyDescent="0.25">
      <c r="A25" s="17" t="s">
        <v>75</v>
      </c>
      <c r="B25" s="18" t="s">
        <v>74</v>
      </c>
      <c r="C25" s="19" t="s">
        <v>32</v>
      </c>
      <c r="D25" s="19"/>
      <c r="E25" s="57">
        <v>-179</v>
      </c>
    </row>
    <row r="26" spans="1:8" s="21" customFormat="1" x14ac:dyDescent="0.25">
      <c r="A26" s="17"/>
      <c r="B26" s="18"/>
      <c r="C26" s="19"/>
      <c r="D26" s="19"/>
      <c r="E26" s="20"/>
    </row>
    <row r="27" spans="1:8" s="14" customFormat="1" ht="14.25" x14ac:dyDescent="0.2">
      <c r="A27" s="10" t="s">
        <v>30</v>
      </c>
      <c r="B27" s="11"/>
      <c r="C27" s="12"/>
      <c r="D27" s="12"/>
      <c r="E27" s="13">
        <f>SUM(E22:E26)</f>
        <v>5852.8869999999997</v>
      </c>
    </row>
    <row r="29" spans="1:8" ht="31.5" customHeight="1" x14ac:dyDescent="0.25">
      <c r="A29" s="74" t="s">
        <v>73</v>
      </c>
      <c r="B29" s="74"/>
      <c r="C29" s="74"/>
      <c r="D29" s="74"/>
      <c r="E29" s="74"/>
    </row>
    <row r="30" spans="1:8" ht="27.75" customHeight="1" x14ac:dyDescent="0.25">
      <c r="A30" s="66" t="s">
        <v>21</v>
      </c>
      <c r="B30" s="66"/>
      <c r="C30" s="66"/>
      <c r="D30" s="66"/>
      <c r="E30" s="66"/>
    </row>
    <row r="31" spans="1:8" x14ac:dyDescent="0.25">
      <c r="A31" s="66" t="s">
        <v>20</v>
      </c>
      <c r="B31" s="66"/>
      <c r="C31" s="66"/>
      <c r="D31" s="66"/>
      <c r="E31" s="66"/>
      <c r="F31" s="14"/>
      <c r="G31" s="14"/>
      <c r="H31" s="15"/>
    </row>
    <row r="32" spans="1:8" ht="28.5" customHeight="1" x14ac:dyDescent="0.25">
      <c r="A32" s="66" t="s">
        <v>33</v>
      </c>
      <c r="B32" s="66"/>
      <c r="C32" s="66"/>
      <c r="D32" s="66"/>
      <c r="E32" s="66"/>
    </row>
    <row r="33" spans="1:5" x14ac:dyDescent="0.25">
      <c r="A33" s="66" t="s">
        <v>18</v>
      </c>
      <c r="B33" s="66"/>
      <c r="C33" s="66"/>
      <c r="D33" s="66"/>
      <c r="E33" s="66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66" t="s">
        <v>18</v>
      </c>
      <c r="B36" s="66"/>
      <c r="C36" s="66"/>
      <c r="D36" s="66"/>
      <c r="E36" s="66"/>
    </row>
    <row r="37" spans="1:5" x14ac:dyDescent="0.25">
      <c r="A37" s="76" t="s">
        <v>45</v>
      </c>
      <c r="B37" s="76"/>
      <c r="C37" s="76"/>
      <c r="D37" s="76"/>
      <c r="E37" s="5"/>
    </row>
    <row r="38" spans="1:5" x14ac:dyDescent="0.25">
      <c r="B38" s="73" t="s">
        <v>19</v>
      </c>
      <c r="C38" s="73"/>
      <c r="D38" s="73"/>
      <c r="E38" s="6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77" t="s">
        <v>29</v>
      </c>
      <c r="B40" s="77"/>
      <c r="C40" s="77"/>
      <c r="D40" s="77"/>
      <c r="E40" s="5"/>
    </row>
    <row r="41" spans="1:5" x14ac:dyDescent="0.25">
      <c r="B41" s="73" t="s">
        <v>19</v>
      </c>
      <c r="C41" s="73"/>
      <c r="D41" s="73"/>
      <c r="E41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5">
        <v>4771.76</v>
      </c>
    </row>
    <row r="46" spans="1:5" x14ac:dyDescent="0.25">
      <c r="A46" s="22" t="s">
        <v>46</v>
      </c>
      <c r="B46" s="26"/>
    </row>
    <row r="47" spans="1:5" x14ac:dyDescent="0.25">
      <c r="A47" s="2" t="s">
        <v>36</v>
      </c>
      <c r="B47" s="26">
        <v>6782.87</v>
      </c>
    </row>
    <row r="48" spans="1:5" ht="30" x14ac:dyDescent="0.25">
      <c r="A48" s="29" t="s">
        <v>37</v>
      </c>
      <c r="B48" s="26">
        <f>E27</f>
        <v>5852.8869999999997</v>
      </c>
    </row>
    <row r="49" spans="1:2" x14ac:dyDescent="0.25">
      <c r="A49" s="16" t="s">
        <v>39</v>
      </c>
      <c r="B49" s="27">
        <f>B45+B47-B48</f>
        <v>5701.7430000000013</v>
      </c>
    </row>
    <row r="51" spans="1:2" x14ac:dyDescent="0.25">
      <c r="B51" s="2">
        <v>4771.76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3.7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76</v>
      </c>
      <c r="B3" s="65"/>
      <c r="C3" s="65"/>
      <c r="D3" s="65"/>
      <c r="E3" s="65"/>
    </row>
    <row r="4" spans="1:5" s="1" customFormat="1" ht="15.6" customHeight="1" x14ac:dyDescent="0.25">
      <c r="A4" s="24" t="s">
        <v>13</v>
      </c>
      <c r="B4" s="4"/>
      <c r="C4" s="4"/>
      <c r="D4" s="33"/>
      <c r="E4" s="32" t="s">
        <v>77</v>
      </c>
    </row>
    <row r="5" spans="1:5" x14ac:dyDescent="0.25">
      <c r="A5" s="61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67" t="s">
        <v>23</v>
      </c>
      <c r="B7" s="67"/>
      <c r="C7" s="67"/>
      <c r="D7" s="67"/>
      <c r="E7" s="6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6" t="s">
        <v>24</v>
      </c>
      <c r="B9" s="66"/>
      <c r="C9" s="66"/>
      <c r="D9" s="66"/>
      <c r="E9" s="66"/>
    </row>
    <row r="10" spans="1:5" ht="24.75" customHeight="1" x14ac:dyDescent="0.25">
      <c r="A10" s="70" t="s">
        <v>14</v>
      </c>
      <c r="B10" s="71"/>
      <c r="C10" s="71"/>
      <c r="D10" s="71"/>
      <c r="E10" s="71"/>
    </row>
    <row r="11" spans="1:5" ht="30" customHeight="1" x14ac:dyDescent="0.25">
      <c r="A11" s="66" t="s">
        <v>25</v>
      </c>
      <c r="B11" s="66"/>
      <c r="C11" s="66"/>
      <c r="D11" s="66"/>
      <c r="E11" s="66"/>
    </row>
    <row r="12" spans="1:5" x14ac:dyDescent="0.25">
      <c r="A12" s="69" t="s">
        <v>15</v>
      </c>
      <c r="B12" s="72"/>
      <c r="C12" s="72"/>
      <c r="D12" s="72"/>
      <c r="E12" s="72"/>
    </row>
    <row r="13" spans="1:5" x14ac:dyDescent="0.25">
      <c r="A13" s="66" t="s">
        <v>22</v>
      </c>
      <c r="B13" s="66"/>
      <c r="C13" s="66"/>
      <c r="D13" s="66"/>
      <c r="E13" s="66"/>
    </row>
    <row r="14" spans="1:5" x14ac:dyDescent="0.25">
      <c r="A14" s="69" t="s">
        <v>2</v>
      </c>
      <c r="B14" s="72"/>
      <c r="C14" s="72"/>
      <c r="D14" s="72"/>
      <c r="E14" s="72"/>
    </row>
    <row r="15" spans="1:5" x14ac:dyDescent="0.25">
      <c r="A15" s="66" t="s">
        <v>44</v>
      </c>
      <c r="B15" s="66"/>
      <c r="C15" s="66"/>
      <c r="D15" s="66"/>
      <c r="E15" s="66"/>
    </row>
    <row r="16" spans="1:5" x14ac:dyDescent="0.25">
      <c r="A16" s="69" t="s">
        <v>16</v>
      </c>
      <c r="B16" s="72"/>
      <c r="C16" s="72"/>
      <c r="D16" s="72"/>
      <c r="E16" s="72"/>
    </row>
    <row r="17" spans="1:8" ht="32.25" customHeight="1" x14ac:dyDescent="0.25">
      <c r="A17" s="66" t="s">
        <v>17</v>
      </c>
      <c r="B17" s="66"/>
      <c r="C17" s="66"/>
      <c r="D17" s="66"/>
      <c r="E17" s="66"/>
    </row>
    <row r="18" spans="1:8" ht="62.25" customHeight="1" x14ac:dyDescent="0.25">
      <c r="A18" s="66" t="s">
        <v>26</v>
      </c>
      <c r="B18" s="66"/>
      <c r="C18" s="66"/>
      <c r="D18" s="66"/>
      <c r="E18" s="66"/>
    </row>
    <row r="19" spans="1:8" ht="27.75" customHeight="1" x14ac:dyDescent="0.25">
      <c r="A19" s="68" t="s">
        <v>27</v>
      </c>
      <c r="B19" s="68"/>
      <c r="C19" s="68"/>
      <c r="D19" s="68"/>
      <c r="E19" s="68"/>
    </row>
    <row r="20" spans="1:8" x14ac:dyDescent="0.25">
      <c r="A20" s="68"/>
      <c r="B20" s="68"/>
      <c r="C20" s="68"/>
      <c r="D20" s="68"/>
      <c r="E20" s="68"/>
      <c r="F20" s="2">
        <v>244.9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43</v>
      </c>
      <c r="B22" s="9" t="s">
        <v>34</v>
      </c>
      <c r="C22" s="3" t="s">
        <v>4</v>
      </c>
      <c r="D22" s="3">
        <v>6.8</v>
      </c>
      <c r="E22" s="8">
        <f>D22*F20*G20</f>
        <v>4995.96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1.41</v>
      </c>
      <c r="E23" s="8">
        <f>D23*F20*3</f>
        <v>1035.9269999999999</v>
      </c>
    </row>
    <row r="24" spans="1:8" s="21" customFormat="1" x14ac:dyDescent="0.25">
      <c r="A24" s="17" t="s">
        <v>31</v>
      </c>
      <c r="B24" s="18" t="s">
        <v>78</v>
      </c>
      <c r="C24" s="19" t="s">
        <v>32</v>
      </c>
      <c r="D24" s="19"/>
      <c r="E24" s="20">
        <v>0</v>
      </c>
    </row>
    <row r="25" spans="1:8" s="21" customFormat="1" ht="60" x14ac:dyDescent="0.25">
      <c r="A25" s="17" t="s">
        <v>75</v>
      </c>
      <c r="B25" s="18" t="s">
        <v>74</v>
      </c>
      <c r="C25" s="19" t="s">
        <v>32</v>
      </c>
      <c r="D25" s="19"/>
      <c r="E25" s="57">
        <v>-179</v>
      </c>
    </row>
    <row r="26" spans="1:8" s="21" customFormat="1" x14ac:dyDescent="0.25">
      <c r="A26" s="17"/>
      <c r="B26" s="18"/>
      <c r="C26" s="19"/>
      <c r="D26" s="19"/>
      <c r="E26" s="20"/>
    </row>
    <row r="27" spans="1:8" s="14" customFormat="1" ht="14.25" x14ac:dyDescent="0.2">
      <c r="A27" s="10" t="s">
        <v>30</v>
      </c>
      <c r="B27" s="11"/>
      <c r="C27" s="12"/>
      <c r="D27" s="12"/>
      <c r="E27" s="13">
        <f>SUM(E22:E26)</f>
        <v>5852.8869999999997</v>
      </c>
    </row>
    <row r="29" spans="1:8" ht="31.5" customHeight="1" x14ac:dyDescent="0.25">
      <c r="A29" s="74" t="s">
        <v>79</v>
      </c>
      <c r="B29" s="74"/>
      <c r="C29" s="74"/>
      <c r="D29" s="74"/>
      <c r="E29" s="74"/>
    </row>
    <row r="30" spans="1:8" ht="27.75" customHeight="1" x14ac:dyDescent="0.25">
      <c r="A30" s="66" t="s">
        <v>21</v>
      </c>
      <c r="B30" s="66"/>
      <c r="C30" s="66"/>
      <c r="D30" s="66"/>
      <c r="E30" s="66"/>
    </row>
    <row r="31" spans="1:8" x14ac:dyDescent="0.25">
      <c r="A31" s="66" t="s">
        <v>20</v>
      </c>
      <c r="B31" s="66"/>
      <c r="C31" s="66"/>
      <c r="D31" s="66"/>
      <c r="E31" s="66"/>
      <c r="F31" s="14"/>
      <c r="G31" s="14"/>
      <c r="H31" s="15"/>
    </row>
    <row r="32" spans="1:8" ht="28.5" customHeight="1" x14ac:dyDescent="0.25">
      <c r="A32" s="66" t="s">
        <v>33</v>
      </c>
      <c r="B32" s="66"/>
      <c r="C32" s="66"/>
      <c r="D32" s="66"/>
      <c r="E32" s="66"/>
    </row>
    <row r="33" spans="1:5" x14ac:dyDescent="0.25">
      <c r="A33" s="66" t="s">
        <v>18</v>
      </c>
      <c r="B33" s="66"/>
      <c r="C33" s="66"/>
      <c r="D33" s="66"/>
      <c r="E33" s="66"/>
    </row>
    <row r="34" spans="1:5" x14ac:dyDescent="0.25">
      <c r="A34" s="59"/>
      <c r="B34" s="59"/>
      <c r="C34" s="59"/>
      <c r="D34" s="59"/>
      <c r="E34" s="59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66" t="s">
        <v>18</v>
      </c>
      <c r="B36" s="66"/>
      <c r="C36" s="66"/>
      <c r="D36" s="66"/>
      <c r="E36" s="66"/>
    </row>
    <row r="37" spans="1:5" x14ac:dyDescent="0.25">
      <c r="A37" s="76" t="s">
        <v>45</v>
      </c>
      <c r="B37" s="76"/>
      <c r="C37" s="76"/>
      <c r="D37" s="76"/>
      <c r="E37" s="5"/>
    </row>
    <row r="38" spans="1:5" x14ac:dyDescent="0.25">
      <c r="B38" s="73" t="s">
        <v>19</v>
      </c>
      <c r="C38" s="73"/>
      <c r="D38" s="73"/>
      <c r="E38" s="6" t="s">
        <v>6</v>
      </c>
    </row>
    <row r="39" spans="1:5" x14ac:dyDescent="0.25">
      <c r="A39" s="60"/>
      <c r="B39" s="60"/>
      <c r="C39" s="60"/>
      <c r="D39" s="60"/>
      <c r="E39" s="60"/>
    </row>
    <row r="40" spans="1:5" x14ac:dyDescent="0.25">
      <c r="A40" s="77" t="s">
        <v>29</v>
      </c>
      <c r="B40" s="77"/>
      <c r="C40" s="77"/>
      <c r="D40" s="77"/>
      <c r="E40" s="5"/>
    </row>
    <row r="41" spans="1:5" x14ac:dyDescent="0.25">
      <c r="B41" s="73" t="s">
        <v>19</v>
      </c>
      <c r="C41" s="73"/>
      <c r="D41" s="73"/>
      <c r="E41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5">
        <f>'1кв'!B49</f>
        <v>5701.7430000000013</v>
      </c>
    </row>
    <row r="46" spans="1:5" x14ac:dyDescent="0.25">
      <c r="A46" s="22" t="s">
        <v>46</v>
      </c>
      <c r="B46" s="26"/>
    </row>
    <row r="47" spans="1:5" x14ac:dyDescent="0.25">
      <c r="A47" s="2" t="s">
        <v>36</v>
      </c>
      <c r="B47" s="26">
        <v>7335.24</v>
      </c>
    </row>
    <row r="48" spans="1:5" ht="30" x14ac:dyDescent="0.25">
      <c r="A48" s="58" t="s">
        <v>37</v>
      </c>
      <c r="B48" s="26">
        <f>E27</f>
        <v>5852.8869999999997</v>
      </c>
    </row>
    <row r="49" spans="1:2" x14ac:dyDescent="0.25">
      <c r="A49" s="16" t="s">
        <v>39</v>
      </c>
      <c r="B49" s="27">
        <f>B45+B47-B48</f>
        <v>7184.0960000000005</v>
      </c>
    </row>
    <row r="51" spans="1:2" x14ac:dyDescent="0.25">
      <c r="B51" s="2">
        <v>4771.76</v>
      </c>
    </row>
  </sheetData>
  <mergeCells count="29">
    <mergeCell ref="A36:E36"/>
    <mergeCell ref="A37:D37"/>
    <mergeCell ref="B38:D38"/>
    <mergeCell ref="A40:D40"/>
    <mergeCell ref="B41:D41"/>
    <mergeCell ref="A29:E29"/>
    <mergeCell ref="A30:E30"/>
    <mergeCell ref="A31:E31"/>
    <mergeCell ref="A32:E32"/>
    <mergeCell ref="A33:E33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20" zoomScaleSheetLayoutView="100" workbookViewId="0">
      <selection activeCell="C23" sqref="C2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9" t="s">
        <v>47</v>
      </c>
      <c r="B1" s="79"/>
      <c r="C1" s="79"/>
      <c r="D1" s="34"/>
    </row>
    <row r="2" spans="1:5" ht="15.75" x14ac:dyDescent="0.25">
      <c r="A2" s="80" t="s">
        <v>48</v>
      </c>
      <c r="B2" s="80"/>
      <c r="C2" s="80"/>
      <c r="D2" s="35"/>
    </row>
    <row r="3" spans="1:5" ht="15.75" x14ac:dyDescent="0.25">
      <c r="A3" s="80" t="s">
        <v>49</v>
      </c>
      <c r="B3" s="80"/>
      <c r="C3" s="80"/>
      <c r="D3" s="35"/>
    </row>
    <row r="4" spans="1:5" ht="15.75" x14ac:dyDescent="0.25">
      <c r="A4" s="79" t="s">
        <v>69</v>
      </c>
      <c r="B4" s="79"/>
      <c r="C4" s="79"/>
      <c r="D4" s="34"/>
    </row>
    <row r="5" spans="1:5" ht="15.75" x14ac:dyDescent="0.25">
      <c r="A5" s="81"/>
      <c r="B5" s="81"/>
      <c r="C5" s="81"/>
      <c r="D5" s="1"/>
    </row>
    <row r="6" spans="1:5" ht="15.75" x14ac:dyDescent="0.25">
      <c r="A6" s="35"/>
      <c r="B6" s="36" t="s">
        <v>50</v>
      </c>
      <c r="C6" s="37" t="e">
        <f>#REF!</f>
        <v>#REF!</v>
      </c>
      <c r="D6" s="38"/>
    </row>
    <row r="7" spans="1:5" ht="15.75" x14ac:dyDescent="0.25">
      <c r="A7" s="39" t="s">
        <v>51</v>
      </c>
      <c r="B7" s="36" t="s">
        <v>52</v>
      </c>
      <c r="C7" s="37"/>
      <c r="D7" s="38"/>
    </row>
    <row r="8" spans="1:5" ht="15.75" x14ac:dyDescent="0.25">
      <c r="B8" s="40" t="s">
        <v>53</v>
      </c>
      <c r="C8" s="41" t="e">
        <f>#REF!+#REF!+#REF!+'1кв'!B47</f>
        <v>#REF!</v>
      </c>
      <c r="D8" s="42"/>
    </row>
    <row r="9" spans="1:5" ht="15.75" x14ac:dyDescent="0.25">
      <c r="A9" s="43"/>
      <c r="B9" s="40" t="s">
        <v>54</v>
      </c>
      <c r="C9" s="44" t="e">
        <f>SUM(C8:C8)</f>
        <v>#REF!</v>
      </c>
      <c r="D9" s="38"/>
    </row>
    <row r="10" spans="1:5" ht="15.75" x14ac:dyDescent="0.25">
      <c r="A10" s="1"/>
      <c r="B10" s="78"/>
      <c r="C10" s="78"/>
      <c r="D10" s="45"/>
    </row>
    <row r="11" spans="1:5" ht="15.75" x14ac:dyDescent="0.25">
      <c r="A11" s="46" t="s">
        <v>55</v>
      </c>
      <c r="B11" s="23" t="s">
        <v>43</v>
      </c>
      <c r="C11" s="41" t="e">
        <f>#REF!+#REF!+#REF!+'1кв'!E22</f>
        <v>#REF!</v>
      </c>
      <c r="D11" s="45"/>
    </row>
    <row r="12" spans="1:5" ht="15.75" x14ac:dyDescent="0.25">
      <c r="A12" s="46"/>
      <c r="B12" s="7" t="s">
        <v>42</v>
      </c>
      <c r="C12" s="41" t="e">
        <f>#REF!+#REF!+#REF!+'1кв'!E23</f>
        <v>#REF!</v>
      </c>
      <c r="D12" s="45"/>
    </row>
    <row r="13" spans="1:5" ht="15.75" x14ac:dyDescent="0.25">
      <c r="A13" s="1"/>
      <c r="B13" s="7" t="s">
        <v>31</v>
      </c>
      <c r="C13" s="41" t="e">
        <f>#REF!+#REF!+#REF!+'1кв'!E24</f>
        <v>#REF!</v>
      </c>
      <c r="D13" s="45"/>
      <c r="E13" s="47"/>
    </row>
    <row r="14" spans="1:5" ht="15.75" x14ac:dyDescent="0.25">
      <c r="A14" s="46"/>
      <c r="B14" s="48" t="s">
        <v>70</v>
      </c>
      <c r="C14" s="49">
        <v>0</v>
      </c>
      <c r="D14" s="45"/>
    </row>
    <row r="15" spans="1:5" ht="15.75" x14ac:dyDescent="0.25">
      <c r="A15" s="46"/>
      <c r="B15" s="50" t="s">
        <v>56</v>
      </c>
      <c r="C15" s="49">
        <v>0</v>
      </c>
      <c r="D15" s="45"/>
    </row>
    <row r="16" spans="1:5" ht="15.75" x14ac:dyDescent="0.25">
      <c r="A16" s="46"/>
      <c r="B16" s="50" t="s">
        <v>57</v>
      </c>
      <c r="C16" s="51"/>
      <c r="D16" s="45"/>
    </row>
    <row r="17" spans="1:5" ht="15.75" x14ac:dyDescent="0.25">
      <c r="A17" s="1"/>
      <c r="B17" s="52" t="s">
        <v>58</v>
      </c>
      <c r="C17" s="53" t="e">
        <f>SUM(C11:C15)</f>
        <v>#REF!</v>
      </c>
      <c r="D17" s="45"/>
      <c r="E17" s="47"/>
    </row>
    <row r="18" spans="1:5" ht="15.75" x14ac:dyDescent="0.25">
      <c r="A18" s="1"/>
      <c r="B18" s="54" t="s">
        <v>59</v>
      </c>
      <c r="C18" s="53" t="e">
        <f>C6+C9-C17</f>
        <v>#REF!</v>
      </c>
      <c r="D18" s="45"/>
    </row>
    <row r="19" spans="1:5" ht="15.75" x14ac:dyDescent="0.25">
      <c r="A19" s="1"/>
      <c r="B19" s="39"/>
      <c r="C19" s="39"/>
      <c r="D19" s="45"/>
    </row>
    <row r="20" spans="1:5" ht="15.75" x14ac:dyDescent="0.25">
      <c r="A20" s="1"/>
      <c r="B20" s="55" t="s">
        <v>60</v>
      </c>
      <c r="C20" s="55"/>
      <c r="D20" s="45"/>
    </row>
    <row r="21" spans="1:5" ht="15.75" x14ac:dyDescent="0.25">
      <c r="A21" s="1"/>
      <c r="B21" s="55" t="s">
        <v>61</v>
      </c>
      <c r="C21" s="55">
        <v>2527.5700000000002</v>
      </c>
      <c r="D21" s="45"/>
    </row>
    <row r="22" spans="1:5" ht="15.75" x14ac:dyDescent="0.25">
      <c r="A22" s="1"/>
      <c r="B22" s="56" t="s">
        <v>62</v>
      </c>
      <c r="C22" s="56">
        <v>2803.76</v>
      </c>
      <c r="D22" s="45"/>
    </row>
    <row r="23" spans="1:5" ht="15.75" x14ac:dyDescent="0.25">
      <c r="A23" s="1"/>
      <c r="B23" s="55" t="s">
        <v>63</v>
      </c>
      <c r="C23" s="55">
        <f>C22-C21</f>
        <v>276.19000000000005</v>
      </c>
      <c r="D23" s="45"/>
    </row>
    <row r="24" spans="1:5" ht="15.75" x14ac:dyDescent="0.25">
      <c r="A24" s="1"/>
      <c r="B24" s="39"/>
      <c r="C24" s="39"/>
      <c r="D24" s="45"/>
    </row>
    <row r="25" spans="1:5" ht="15.75" x14ac:dyDescent="0.25">
      <c r="A25" s="1"/>
      <c r="B25" s="39"/>
      <c r="C25" s="39"/>
      <c r="D25" s="45"/>
    </row>
    <row r="26" spans="1:5" ht="15.75" x14ac:dyDescent="0.25">
      <c r="A26" s="1"/>
      <c r="B26" s="39"/>
      <c r="C26" s="39"/>
      <c r="D26" s="45"/>
    </row>
    <row r="27" spans="1:5" ht="15.75" x14ac:dyDescent="0.25">
      <c r="A27" s="1"/>
      <c r="B27" s="39"/>
      <c r="C27" s="39"/>
      <c r="D27" s="45"/>
    </row>
    <row r="28" spans="1:5" ht="15.75" x14ac:dyDescent="0.25">
      <c r="A28" s="1" t="s">
        <v>64</v>
      </c>
      <c r="B28" s="39" t="s">
        <v>65</v>
      </c>
      <c r="C28" s="39"/>
      <c r="D28" s="45"/>
    </row>
    <row r="29" spans="1:5" ht="15.75" x14ac:dyDescent="0.25">
      <c r="A29" s="1"/>
      <c r="B29" s="39" t="s">
        <v>66</v>
      </c>
      <c r="C29" s="39"/>
      <c r="D29" s="45"/>
    </row>
    <row r="30" spans="1:5" ht="15.75" x14ac:dyDescent="0.25">
      <c r="A30" s="1"/>
      <c r="B30" s="39" t="s">
        <v>67</v>
      </c>
      <c r="C30" s="39"/>
      <c r="D30" s="45"/>
    </row>
    <row r="31" spans="1:5" ht="15.75" x14ac:dyDescent="0.25">
      <c r="A31" s="1"/>
      <c r="B31" s="39"/>
      <c r="C31" s="39"/>
      <c r="D31" s="45"/>
    </row>
    <row r="32" spans="1:5" ht="15.75" x14ac:dyDescent="0.25">
      <c r="A32" s="1"/>
      <c r="B32" s="39"/>
      <c r="C32" s="39"/>
      <c r="D32" s="45"/>
    </row>
    <row r="33" spans="1:4" ht="15.75" x14ac:dyDescent="0.25">
      <c r="A33" s="1"/>
      <c r="B33" s="39" t="s">
        <v>68</v>
      </c>
      <c r="C33" s="39"/>
      <c r="D33" s="45"/>
    </row>
    <row r="34" spans="1:4" ht="15.75" x14ac:dyDescent="0.25">
      <c r="A34" s="1"/>
      <c r="B34" s="39"/>
      <c r="C34" s="39"/>
      <c r="D34" s="45"/>
    </row>
    <row r="35" spans="1:4" ht="15.75" x14ac:dyDescent="0.25">
      <c r="A35" s="1"/>
      <c r="B35" s="39"/>
      <c r="C35" s="39"/>
      <c r="D35" s="45"/>
    </row>
    <row r="36" spans="1:4" ht="15.75" x14ac:dyDescent="0.25">
      <c r="A36" s="1"/>
      <c r="B36" s="39"/>
      <c r="C36" s="39"/>
      <c r="D36" s="45"/>
    </row>
    <row r="37" spans="1:4" ht="15.75" x14ac:dyDescent="0.25">
      <c r="A37" s="1"/>
      <c r="B37" s="39"/>
      <c r="C37" s="39"/>
      <c r="D37" s="4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2024-08-01T07:25:50Z</dcterms:modified>
</cp:coreProperties>
</file>